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AVT II. 056-2022\"/>
    </mc:Choice>
  </mc:AlternateContent>
  <xr:revisionPtr revIDLastSave="0" documentId="13_ncr:1_{2529F24B-397F-4424-8C97-BD4A1757ED0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AVT!$B$1:$T$17</definedName>
  </definedNames>
  <calcPr calcId="191029"/>
</workbook>
</file>

<file path=xl/calcChain.xml><?xml version="1.0" encoding="utf-8"?>
<calcChain xmlns="http://schemas.openxmlformats.org/spreadsheetml/2006/main">
  <c r="Q10" i="1" l="1"/>
  <c r="Q11" i="1"/>
  <c r="Q12" i="1"/>
  <c r="N10" i="1"/>
  <c r="N11" i="1"/>
  <c r="N12" i="1"/>
  <c r="N13" i="1"/>
  <c r="R12" i="1"/>
  <c r="Q13" i="1"/>
  <c r="R13" i="1"/>
  <c r="R11" i="1" l="1"/>
  <c r="R10" i="1"/>
  <c r="N8" i="1" l="1"/>
  <c r="N9" i="1"/>
  <c r="Q8" i="1"/>
  <c r="R8" i="1"/>
  <c r="Q9" i="1"/>
  <c r="R9" i="1"/>
  <c r="Q7" i="1"/>
  <c r="N7" i="1"/>
  <c r="O16" i="1" l="1"/>
  <c r="P16" i="1"/>
  <c r="R7" i="1"/>
</calcChain>
</file>

<file path=xl/sharedStrings.xml><?xml version="1.0" encoding="utf-8"?>
<sst xmlns="http://schemas.openxmlformats.org/spreadsheetml/2006/main" count="80" uniqueCount="60">
  <si>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</si>
  <si>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</si>
  <si>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</si>
  <si>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</si>
  <si>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</si>
  <si>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</si>
  <si>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</si>
  <si>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</si>
  <si>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</si>
  <si>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</si>
  <si>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</si>
  <si>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</si>
  <si>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</si>
  <si>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</si>
  <si>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</si>
  <si>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</si>
  <si>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</si>
  <si>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</si>
  <si>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</si>
  <si>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</si>
  <si>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</si>
  <si>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</si>
  <si>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</si>
  <si>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</si>
  <si>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</si>
  <si>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</si>
  <si>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</si>
  <si>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</si>
  <si>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</si>
  <si>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</si>
  <si>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</si>
  <si>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</si>
  <si>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</si>
  <si>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</si>
  <si>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</si>
  <si>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</si>
  <si>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Bluetooth reproduktory</t>
  </si>
  <si>
    <t>Bluetooth reproduktor aktivní, o výkonu min. 30W.
Frekvenční rozsah od 90 Hz do 18000 Hz.
Min.: 3,5 mm jack, AUX, Bluetooth min. v4.2, mikrofon, přehrávání USB flash, rádio.
Výdrž baterie min. 6 h.</t>
  </si>
  <si>
    <t>USB webkamera</t>
  </si>
  <si>
    <t>Kunešová, UN 533, 1x spotř. Materiál</t>
  </si>
  <si>
    <t>Kunešová, UN 533, 1x TZ 244150</t>
  </si>
  <si>
    <t>Ing. Jaroslav Šebesta, 
Tel.: 37763 2131</t>
  </si>
  <si>
    <t>Technická 8, 
301 00 Plzeň,
Fakulta aplikovaných věd - Nové technologie pro informační společnost,
místnost UC 431</t>
  </si>
  <si>
    <t>Bezdrátová sluchátka s mikrofonem</t>
  </si>
  <si>
    <t>Bezdrátová sluchátka přes hlavu s mikrofonem, připojení přes bluetooth, odnímatelný kabel s 3,5 mm jackem nebo USB Type-A, délka kabelu min. 1,2 m.
Výdrž baterie min. 40 h.</t>
  </si>
  <si>
    <t>USB webkamera, full HD rozlišení, integrovaný mikrofon, automatické zaostřování, univerzální klip, krytka objektivu, konektor USB.</t>
  </si>
  <si>
    <t>Presenter</t>
  </si>
  <si>
    <t>Sluchátka s mikrofonem</t>
  </si>
  <si>
    <t>Reproduktory k PC</t>
  </si>
  <si>
    <t>Bezdrátová sluchátka</t>
  </si>
  <si>
    <t>Severa</t>
  </si>
  <si>
    <t>Švejda, 4x Severa</t>
  </si>
  <si>
    <t>Švejda (TZ 251894)
Jáger (TZ 251903)
Myslivec (TZ 219232)
Reitinger (TZ 251895)
Faist (TZ 252599)
Bláha (TZ 251902)</t>
  </si>
  <si>
    <t>Faist (TZ 252599)
Severa (TZ 246338)</t>
  </si>
  <si>
    <t>Technická 8, 
301 00 Plzeň,
 Fakulta aplikovaných věd - Nové technologie pro informační společnost,
místnost UC 431</t>
  </si>
  <si>
    <t>Presenter s laserovým ukazovátkem. 
Možnost připojení přes bluetooth nebo bezdrátový dongle. 
Min. 3 tlačítka.</t>
  </si>
  <si>
    <t>Stereo headset s dálkovým ovládáním na kabelu.
Frekvenční rozsah min. 45 Hz - 17 kHz sluchátka, min. 90 Hz - 15 kHz mikrofon.
Min. citlivost mikrofonu -40 dB, min. citlivost sluchátek 95 dB.
Připojení audia i ovládání pouze přes USB-A.</t>
  </si>
  <si>
    <t>Sada reproduktorů, 2.0, bezdrátové, herní, 2,75" reproduktory, RGB osvětlení s min. 12 efekty.
Režimy min.: herní, filmový, hudební.
Připojení min.: Bluetooth, USB, AUX.
Celkový výkon min. 8+8 W (až 16+16 W špičkový výkon).
Frekvenční odezva 98 Hz - 20 kHz.</t>
  </si>
  <si>
    <t>Příloha č. 2 Kupní smlouvy - technická specifikace
Audiovizuální technika (II.) 056 - 2022</t>
  </si>
  <si>
    <t>Náušníky z pamětové pěny.
Velikost měniče min. 40 mm.
Bluetooth 5.0 a vyšší.
Krytí IP54 a vyšší.
Výdrž alespoň 40 h.
Nabíjení přes USB-C.
Ovládací prvky umístěné na sluchátku.
Barva se preferuje černá.
Provedení na uši.
Konstrukce uzavřená, skládací.
Mikrofon min. 100 Hz - 10 kHz.
Frekvence min. 20 - 20 kHz.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</si>
</sst>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3" fillId="3" borderId="14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8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center" wrapText="1" indent="1"/>
    </xf>
    <xf numFmtId="164" fontId="0" fillId="0" borderId="19" xfId="0" applyNumberFormat="1" applyBorder="1" applyAlignment="1">
      <alignment horizontal="right" vertical="center" indent="1"/>
    </xf>
    <xf numFmtId="164" fontId="8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8" fillId="3" borderId="21" xfId="0" applyNumberFormat="1" applyFon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3" fillId="3" borderId="2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3"/>
  <sheetViews>
    <sheetView tabSelected="1" topLeftCell="G1" zoomScaleNormal="100" workbookViewId="0">
      <selection activeCell="P9" sqref="P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5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27.42578125" style="5" hidden="1" customWidth="1"/>
    <col min="11" max="11" width="24" style="5" customWidth="1"/>
    <col min="12" max="12" width="39.5703125" style="1" customWidth="1"/>
    <col min="13" max="13" width="28" style="1" customWidth="1"/>
    <col min="14" max="14" width="17.7109375" style="1" hidden="1" customWidth="1"/>
    <col min="15" max="15" width="21.5703125" style="5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1.5703125" style="5" hidden="1" customWidth="1"/>
    <col min="20" max="20" width="37.28515625" style="4" customWidth="1"/>
    <col min="21" max="16384" width="9.140625" style="5"/>
  </cols>
  <sheetData>
    <row r="1" spans="1:20" ht="42.6" customHeight="1" x14ac:dyDescent="0.25">
      <c r="B1" s="116" t="s">
        <v>58</v>
      </c>
      <c r="C1" s="117"/>
      <c r="D1" s="117"/>
    </row>
    <row r="2" spans="1:20" ht="18.75" x14ac:dyDescent="0.25">
      <c r="C2" s="5"/>
      <c r="D2" s="12"/>
      <c r="E2" s="6"/>
      <c r="F2" s="7"/>
      <c r="G2" s="7"/>
      <c r="H2" s="7"/>
      <c r="I2" s="5"/>
      <c r="L2" s="36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9"/>
      <c r="L3" s="35"/>
      <c r="M3" s="35"/>
      <c r="N3" s="35"/>
      <c r="O3" s="35"/>
      <c r="P3" s="35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29</v>
      </c>
      <c r="I6" s="34" t="s">
        <v>19</v>
      </c>
      <c r="J6" s="24" t="s">
        <v>31</v>
      </c>
      <c r="K6" s="38" t="s">
        <v>20</v>
      </c>
      <c r="L6" s="34" t="s">
        <v>21</v>
      </c>
      <c r="M6" s="24" t="s">
        <v>32</v>
      </c>
      <c r="N6" s="34" t="s">
        <v>22</v>
      </c>
      <c r="O6" s="24" t="s">
        <v>6</v>
      </c>
      <c r="P6" s="25" t="s">
        <v>7</v>
      </c>
      <c r="Q6" s="100" t="s">
        <v>8</v>
      </c>
      <c r="R6" s="100" t="s">
        <v>9</v>
      </c>
      <c r="S6" s="34" t="s">
        <v>23</v>
      </c>
      <c r="T6" s="34" t="s">
        <v>24</v>
      </c>
    </row>
    <row r="7" spans="1:20" ht="108" customHeight="1" thickTop="1" thickBot="1" x14ac:dyDescent="0.3">
      <c r="A7" s="26"/>
      <c r="B7" s="59">
        <v>1</v>
      </c>
      <c r="C7" s="63" t="s">
        <v>36</v>
      </c>
      <c r="D7" s="60">
        <v>1</v>
      </c>
      <c r="E7" s="61" t="s">
        <v>25</v>
      </c>
      <c r="F7" s="62" t="s">
        <v>37</v>
      </c>
      <c r="G7" s="124"/>
      <c r="H7" s="124" t="s">
        <v>30</v>
      </c>
      <c r="I7" s="63" t="s">
        <v>33</v>
      </c>
      <c r="J7" s="64"/>
      <c r="K7" s="63" t="s">
        <v>34</v>
      </c>
      <c r="L7" s="63" t="s">
        <v>35</v>
      </c>
      <c r="M7" s="65">
        <v>14</v>
      </c>
      <c r="N7" s="66">
        <f>D7*O7</f>
        <v>1700</v>
      </c>
      <c r="O7" s="67">
        <v>1700</v>
      </c>
      <c r="P7" s="130"/>
      <c r="Q7" s="68">
        <f>D7*P7</f>
        <v>0</v>
      </c>
      <c r="R7" s="69" t="str">
        <f t="shared" ref="R7" si="0">IF(ISNUMBER(P7), IF(P7&gt;O7,"NEVYHOVUJE","VYHOVUJE")," ")</f>
        <v xml:space="preserve"> </v>
      </c>
      <c r="S7" s="61"/>
      <c r="T7" s="61" t="s">
        <v>14</v>
      </c>
    </row>
    <row r="8" spans="1:20" ht="75.75" customHeight="1" x14ac:dyDescent="0.25">
      <c r="A8" s="26"/>
      <c r="B8" s="51">
        <v>2</v>
      </c>
      <c r="C8" s="70" t="s">
        <v>43</v>
      </c>
      <c r="D8" s="52">
        <v>1</v>
      </c>
      <c r="E8" s="53" t="s">
        <v>25</v>
      </c>
      <c r="F8" s="54" t="s">
        <v>44</v>
      </c>
      <c r="G8" s="125"/>
      <c r="H8" s="125" t="s">
        <v>30</v>
      </c>
      <c r="I8" s="106" t="s">
        <v>33</v>
      </c>
      <c r="J8" s="111"/>
      <c r="K8" s="106" t="s">
        <v>41</v>
      </c>
      <c r="L8" s="106" t="s">
        <v>42</v>
      </c>
      <c r="M8" s="113">
        <v>14</v>
      </c>
      <c r="N8" s="55">
        <f>D8*O8</f>
        <v>1200</v>
      </c>
      <c r="O8" s="56">
        <v>1200</v>
      </c>
      <c r="P8" s="131"/>
      <c r="Q8" s="57">
        <f>D8*P8</f>
        <v>0</v>
      </c>
      <c r="R8" s="58" t="str">
        <f t="shared" ref="R8:R9" si="1">IF(ISNUMBER(P8), IF(P8&gt;O8,"NEVYHOVUJE","VYHOVUJE")," ")</f>
        <v xml:space="preserve"> </v>
      </c>
      <c r="S8" s="53" t="s">
        <v>39</v>
      </c>
      <c r="T8" s="53" t="s">
        <v>15</v>
      </c>
    </row>
    <row r="9" spans="1:20" ht="75.75" customHeight="1" thickBot="1" x14ac:dyDescent="0.3">
      <c r="A9" s="26"/>
      <c r="B9" s="71">
        <v>3</v>
      </c>
      <c r="C9" s="72" t="s">
        <v>38</v>
      </c>
      <c r="D9" s="73">
        <v>1</v>
      </c>
      <c r="E9" s="74" t="s">
        <v>25</v>
      </c>
      <c r="F9" s="75" t="s">
        <v>45</v>
      </c>
      <c r="G9" s="126"/>
      <c r="H9" s="126" t="s">
        <v>30</v>
      </c>
      <c r="I9" s="123"/>
      <c r="J9" s="107"/>
      <c r="K9" s="107"/>
      <c r="L9" s="107"/>
      <c r="M9" s="114"/>
      <c r="N9" s="76">
        <f>D9*O9</f>
        <v>1800</v>
      </c>
      <c r="O9" s="77">
        <v>1800</v>
      </c>
      <c r="P9" s="132"/>
      <c r="Q9" s="78">
        <f>D9*P9</f>
        <v>0</v>
      </c>
      <c r="R9" s="79" t="str">
        <f t="shared" si="1"/>
        <v xml:space="preserve"> </v>
      </c>
      <c r="S9" s="74" t="s">
        <v>40</v>
      </c>
      <c r="T9" s="74" t="s">
        <v>12</v>
      </c>
    </row>
    <row r="10" spans="1:20" ht="75.75" customHeight="1" x14ac:dyDescent="0.25">
      <c r="A10" s="26"/>
      <c r="B10" s="80">
        <v>4</v>
      </c>
      <c r="C10" s="81" t="s">
        <v>46</v>
      </c>
      <c r="D10" s="82">
        <v>5</v>
      </c>
      <c r="E10" s="83" t="s">
        <v>25</v>
      </c>
      <c r="F10" s="84" t="s">
        <v>55</v>
      </c>
      <c r="G10" s="127"/>
      <c r="H10" s="127" t="s">
        <v>30</v>
      </c>
      <c r="I10" s="108" t="s">
        <v>33</v>
      </c>
      <c r="J10" s="111"/>
      <c r="K10" s="108" t="s">
        <v>41</v>
      </c>
      <c r="L10" s="108" t="s">
        <v>54</v>
      </c>
      <c r="M10" s="113">
        <v>21</v>
      </c>
      <c r="N10" s="85">
        <f>D10*O10</f>
        <v>4550</v>
      </c>
      <c r="O10" s="86">
        <v>910</v>
      </c>
      <c r="P10" s="133"/>
      <c r="Q10" s="87">
        <f>D10*P10</f>
        <v>0</v>
      </c>
      <c r="R10" s="88" t="str">
        <f t="shared" ref="R10:R13" si="2">IF(ISNUMBER(P10), IF(P10&gt;O10,"NEVYHOVUJE","VYHOVUJE")," ")</f>
        <v xml:space="preserve"> </v>
      </c>
      <c r="S10" s="83" t="s">
        <v>50</v>
      </c>
      <c r="T10" s="83" t="s">
        <v>13</v>
      </c>
    </row>
    <row r="11" spans="1:20" ht="75.75" customHeight="1" x14ac:dyDescent="0.25">
      <c r="A11" s="26"/>
      <c r="B11" s="89">
        <v>5</v>
      </c>
      <c r="C11" s="90" t="s">
        <v>47</v>
      </c>
      <c r="D11" s="91">
        <v>5</v>
      </c>
      <c r="E11" s="92" t="s">
        <v>25</v>
      </c>
      <c r="F11" s="93" t="s">
        <v>56</v>
      </c>
      <c r="G11" s="128"/>
      <c r="H11" s="128" t="s">
        <v>30</v>
      </c>
      <c r="I11" s="109"/>
      <c r="J11" s="107"/>
      <c r="K11" s="107"/>
      <c r="L11" s="107"/>
      <c r="M11" s="114"/>
      <c r="N11" s="94">
        <f>D11*O11</f>
        <v>3550</v>
      </c>
      <c r="O11" s="95">
        <v>710</v>
      </c>
      <c r="P11" s="134"/>
      <c r="Q11" s="96">
        <f>D11*P11</f>
        <v>0</v>
      </c>
      <c r="R11" s="97" t="str">
        <f t="shared" si="2"/>
        <v xml:space="preserve"> </v>
      </c>
      <c r="S11" s="92" t="s">
        <v>51</v>
      </c>
      <c r="T11" s="92" t="s">
        <v>15</v>
      </c>
    </row>
    <row r="12" spans="1:20" ht="117" customHeight="1" x14ac:dyDescent="0.25">
      <c r="A12" s="26"/>
      <c r="B12" s="89">
        <v>6</v>
      </c>
      <c r="C12" s="90" t="s">
        <v>48</v>
      </c>
      <c r="D12" s="91">
        <v>6</v>
      </c>
      <c r="E12" s="92" t="s">
        <v>25</v>
      </c>
      <c r="F12" s="93" t="s">
        <v>57</v>
      </c>
      <c r="G12" s="128"/>
      <c r="H12" s="128" t="s">
        <v>30</v>
      </c>
      <c r="I12" s="109"/>
      <c r="J12" s="107"/>
      <c r="K12" s="107"/>
      <c r="L12" s="107"/>
      <c r="M12" s="114"/>
      <c r="N12" s="94">
        <f>D12*O12</f>
        <v>14994</v>
      </c>
      <c r="O12" s="95">
        <v>2499</v>
      </c>
      <c r="P12" s="134"/>
      <c r="Q12" s="96">
        <f>D12*P12</f>
        <v>0</v>
      </c>
      <c r="R12" s="97" t="str">
        <f t="shared" si="2"/>
        <v xml:space="preserve"> </v>
      </c>
      <c r="S12" s="92" t="s">
        <v>52</v>
      </c>
      <c r="T12" s="92" t="s">
        <v>14</v>
      </c>
    </row>
    <row r="13" spans="1:20" ht="224.25" customHeight="1" thickBot="1" x14ac:dyDescent="0.3">
      <c r="A13" s="26"/>
      <c r="B13" s="98">
        <v>7</v>
      </c>
      <c r="C13" s="50" t="s">
        <v>49</v>
      </c>
      <c r="D13" s="43">
        <v>2</v>
      </c>
      <c r="E13" s="44" t="s">
        <v>25</v>
      </c>
      <c r="F13" s="45" t="s">
        <v>59</v>
      </c>
      <c r="G13" s="129"/>
      <c r="H13" s="129" t="s">
        <v>30</v>
      </c>
      <c r="I13" s="110"/>
      <c r="J13" s="112"/>
      <c r="K13" s="112"/>
      <c r="L13" s="112"/>
      <c r="M13" s="115"/>
      <c r="N13" s="46">
        <f>D13*O13</f>
        <v>4400</v>
      </c>
      <c r="O13" s="47">
        <v>2200</v>
      </c>
      <c r="P13" s="135"/>
      <c r="Q13" s="48">
        <f>D13*P13</f>
        <v>0</v>
      </c>
      <c r="R13" s="49" t="str">
        <f t="shared" si="2"/>
        <v xml:space="preserve"> </v>
      </c>
      <c r="S13" s="44" t="s">
        <v>53</v>
      </c>
      <c r="T13" s="44" t="s">
        <v>15</v>
      </c>
    </row>
    <row r="14" spans="1:20" ht="13.5" customHeight="1" thickTop="1" thickBot="1" x14ac:dyDescent="0.3">
      <c r="C14" s="5"/>
      <c r="D14" s="5"/>
      <c r="E14" s="5"/>
      <c r="F14" s="5"/>
      <c r="G14" s="5"/>
      <c r="H14" s="5"/>
      <c r="I14" s="5"/>
      <c r="L14" s="5"/>
      <c r="M14" s="5"/>
      <c r="N14" s="5"/>
      <c r="Q14" s="39"/>
    </row>
    <row r="15" spans="1:20" ht="49.5" customHeight="1" thickTop="1" thickBot="1" x14ac:dyDescent="0.3">
      <c r="B15" s="118" t="s">
        <v>28</v>
      </c>
      <c r="C15" s="119"/>
      <c r="D15" s="119"/>
      <c r="E15" s="119"/>
      <c r="F15" s="119"/>
      <c r="G15" s="119"/>
      <c r="H15" s="99"/>
      <c r="I15" s="27"/>
      <c r="J15" s="27"/>
      <c r="K15" s="8"/>
      <c r="L15" s="8"/>
      <c r="M15" s="28"/>
      <c r="N15" s="28"/>
      <c r="O15" s="29" t="s">
        <v>10</v>
      </c>
      <c r="P15" s="120" t="s">
        <v>11</v>
      </c>
      <c r="Q15" s="121"/>
      <c r="R15" s="122"/>
      <c r="S15" s="22"/>
      <c r="T15" s="30"/>
    </row>
    <row r="16" spans="1:20" ht="53.25" customHeight="1" thickTop="1" thickBot="1" x14ac:dyDescent="0.3">
      <c r="B16" s="105" t="s">
        <v>26</v>
      </c>
      <c r="C16" s="105"/>
      <c r="D16" s="105"/>
      <c r="E16" s="105"/>
      <c r="F16" s="105"/>
      <c r="G16" s="105"/>
      <c r="H16" s="105"/>
      <c r="I16" s="31"/>
      <c r="K16" s="12"/>
      <c r="L16" s="12"/>
      <c r="M16" s="32"/>
      <c r="N16" s="32"/>
      <c r="O16" s="33">
        <f>SUM(N7:N13)</f>
        <v>32194</v>
      </c>
      <c r="P16" s="101">
        <f>SUM(Q7:Q13)</f>
        <v>0</v>
      </c>
      <c r="Q16" s="102"/>
      <c r="R16" s="103"/>
    </row>
    <row r="17" spans="2:6" ht="15.75" thickTop="1" x14ac:dyDescent="0.25">
      <c r="B17" s="104" t="s">
        <v>27</v>
      </c>
      <c r="C17" s="104"/>
      <c r="D17" s="104"/>
      <c r="E17" s="104"/>
      <c r="F17" s="104"/>
    </row>
    <row r="18" spans="2:6" ht="14.25" customHeight="1" x14ac:dyDescent="0.25"/>
    <row r="19" spans="2:6" ht="14.25" customHeight="1" x14ac:dyDescent="0.25"/>
    <row r="20" spans="2:6" ht="14.25" customHeight="1" x14ac:dyDescent="0.25"/>
    <row r="21" spans="2:6" ht="14.25" customHeight="1" x14ac:dyDescent="0.25"/>
    <row r="22" spans="2:6" ht="14.25" customHeight="1" x14ac:dyDescent="0.25"/>
    <row r="23" spans="2:6" ht="14.25" customHeight="1" x14ac:dyDescent="0.25"/>
    <row r="24" spans="2:6" ht="14.25" customHeight="1" x14ac:dyDescent="0.25"/>
    <row r="25" spans="2:6" ht="14.25" customHeight="1" x14ac:dyDescent="0.25"/>
    <row r="26" spans="2:6" ht="14.25" customHeight="1" x14ac:dyDescent="0.25"/>
    <row r="27" spans="2:6" ht="14.25" customHeight="1" x14ac:dyDescent="0.25"/>
    <row r="28" spans="2:6" ht="14.25" customHeight="1" x14ac:dyDescent="0.25"/>
    <row r="29" spans="2:6" ht="14.25" customHeight="1" x14ac:dyDescent="0.25"/>
    <row r="30" spans="2:6" ht="14.25" customHeight="1" x14ac:dyDescent="0.25"/>
    <row r="31" spans="2:6" ht="14.25" customHeight="1" x14ac:dyDescent="0.25"/>
    <row r="32" spans="2:6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oflzpcJsdWV92l0ng7YKsPTH4fT56LNygXDOuBFoznPIpImwVNKNKBkW7pdFeoxQeTuUEQF/v+EnkDdPQ7b+lA==" saltValue="jwH21OEaFx0cCbqW2ikktg==" spinCount="100000" sheet="1" objects="1" scenarios="1" selectLockedCells="1"/>
  <mergeCells count="16">
    <mergeCell ref="B1:D1"/>
    <mergeCell ref="B15:G15"/>
    <mergeCell ref="P15:R15"/>
    <mergeCell ref="I8:I9"/>
    <mergeCell ref="J8:J9"/>
    <mergeCell ref="M8:M9"/>
    <mergeCell ref="L10:L13"/>
    <mergeCell ref="P16:R16"/>
    <mergeCell ref="B17:F17"/>
    <mergeCell ref="B16:H16"/>
    <mergeCell ref="K8:K9"/>
    <mergeCell ref="L8:L9"/>
    <mergeCell ref="I10:I13"/>
    <mergeCell ref="J10:J13"/>
    <mergeCell ref="M10:M13"/>
    <mergeCell ref="K10:K13"/>
  </mergeCells>
  <conditionalFormatting sqref="R7:R13">
    <cfRule type="cellIs" dxfId="6" priority="64" operator="equal">
      <formula>"VYHOVUJE"</formula>
    </cfRule>
  </conditionalFormatting>
  <conditionalFormatting sqref="R7:R13">
    <cfRule type="cellIs" dxfId="5" priority="63" operator="equal">
      <formula>"NEVYHOVUJE"</formula>
    </cfRule>
  </conditionalFormatting>
  <conditionalFormatting sqref="P7:P13 G7:H13">
    <cfRule type="containsBlanks" dxfId="4" priority="44">
      <formula>LEN(TRIM(G7))=0</formula>
    </cfRule>
  </conditionalFormatting>
  <conditionalFormatting sqref="G7:H13 P7:P13">
    <cfRule type="notContainsBlanks" dxfId="3" priority="42">
      <formula>LEN(TRIM(G7))&gt;0</formula>
    </cfRule>
  </conditionalFormatting>
  <conditionalFormatting sqref="G7:H13 P7:P13">
    <cfRule type="notContainsBlanks" dxfId="2" priority="41">
      <formula>LEN(TRIM(G7))&gt;0</formula>
    </cfRule>
  </conditionalFormatting>
  <conditionalFormatting sqref="G7:H13">
    <cfRule type="notContainsBlanks" dxfId="1" priority="40">
      <formula>LEN(TRIM(G7))&gt;0</formula>
    </cfRule>
  </conditionalFormatting>
  <conditionalFormatting sqref="D7:D13">
    <cfRule type="containsBlanks" dxfId="0" priority="1">
      <formula>LEN(TRIM(D7))=0</formula>
    </cfRule>
  </conditionalFormatting>
  <dataValidations count="1">
    <dataValidation type="list" showInputMessage="1" showErrorMessage="1" sqref="E7:E13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2022-09-16T11:12:08Z</cp:lastPrinted>
  <dcterms:created xsi:type="dcterms:W3CDTF">2014-03-05T12:43:32Z</dcterms:created>
  <dcterms:modified xsi:type="dcterms:W3CDTF">2022-10-14T11:20:18Z</dcterms:modified>
</cp:coreProperties>
</file>